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820"/>
  </bookViews>
  <sheets>
    <sheet name="Cuadro 5 Renta" sheetId="70" r:id="rId1"/>
  </sheets>
  <definedNames>
    <definedName name="_xlnm.Print_Area" localSheetId="0">'Cuadro 5 Renta'!$A$1:$S$34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70" l="1"/>
  <c r="I28" i="70"/>
  <c r="R28" i="70" s="1"/>
  <c r="H28" i="70"/>
  <c r="C28" i="70"/>
  <c r="N27" i="70"/>
  <c r="I27" i="70"/>
  <c r="R27" i="70" s="1"/>
  <c r="H27" i="70"/>
  <c r="H24" i="70" s="1"/>
  <c r="C27" i="70"/>
  <c r="N26" i="70"/>
  <c r="R26" i="70" s="1"/>
  <c r="I26" i="70"/>
  <c r="H26" i="70"/>
  <c r="C26" i="70"/>
  <c r="N25" i="70"/>
  <c r="N24" i="70" s="1"/>
  <c r="I25" i="70"/>
  <c r="R25" i="70" s="1"/>
  <c r="H25" i="70"/>
  <c r="C25" i="70"/>
  <c r="Q24" i="70"/>
  <c r="P24" i="70"/>
  <c r="O24" i="70"/>
  <c r="M24" i="70"/>
  <c r="L24" i="70"/>
  <c r="K24" i="70"/>
  <c r="J24" i="70"/>
  <c r="G24" i="70"/>
  <c r="F24" i="70"/>
  <c r="E24" i="70"/>
  <c r="D24" i="70"/>
  <c r="C24" i="70"/>
  <c r="N23" i="70"/>
  <c r="I23" i="70"/>
  <c r="R23" i="70" s="1"/>
  <c r="H23" i="70"/>
  <c r="C23" i="70"/>
  <c r="N22" i="70"/>
  <c r="I22" i="70"/>
  <c r="I17" i="70" s="1"/>
  <c r="R17" i="70" s="1"/>
  <c r="H22" i="70"/>
  <c r="H17" i="70" s="1"/>
  <c r="C22" i="70"/>
  <c r="C17" i="70" s="1"/>
  <c r="N21" i="70"/>
  <c r="N19" i="70" s="1"/>
  <c r="I21" i="70"/>
  <c r="H21" i="70"/>
  <c r="C21" i="70"/>
  <c r="N20" i="70"/>
  <c r="I20" i="70"/>
  <c r="R20" i="70" s="1"/>
  <c r="H20" i="70"/>
  <c r="C20" i="70"/>
  <c r="C15" i="70" s="1"/>
  <c r="Q19" i="70"/>
  <c r="P19" i="70"/>
  <c r="O19" i="70"/>
  <c r="M19" i="70"/>
  <c r="L19" i="70"/>
  <c r="K19" i="70"/>
  <c r="J19" i="70"/>
  <c r="G19" i="70"/>
  <c r="F19" i="70"/>
  <c r="E19" i="70"/>
  <c r="D19" i="70"/>
  <c r="C19" i="70"/>
  <c r="Q18" i="70"/>
  <c r="P18" i="70"/>
  <c r="O18" i="70"/>
  <c r="N18" i="70"/>
  <c r="M18" i="70"/>
  <c r="L18" i="70"/>
  <c r="K18" i="70"/>
  <c r="J18" i="70"/>
  <c r="I18" i="70"/>
  <c r="R18" i="70" s="1"/>
  <c r="H18" i="70"/>
  <c r="G18" i="70"/>
  <c r="F18" i="70"/>
  <c r="E18" i="70"/>
  <c r="D18" i="70"/>
  <c r="C18" i="70"/>
  <c r="Q17" i="70"/>
  <c r="P17" i="70"/>
  <c r="O17" i="70"/>
  <c r="N17" i="70"/>
  <c r="M17" i="70"/>
  <c r="M14" i="70" s="1"/>
  <c r="L17" i="70"/>
  <c r="L14" i="70" s="1"/>
  <c r="K17" i="70"/>
  <c r="K14" i="70" s="1"/>
  <c r="J17" i="70"/>
  <c r="G17" i="70"/>
  <c r="F17" i="70"/>
  <c r="E17" i="70"/>
  <c r="D17" i="70"/>
  <c r="Q16" i="70"/>
  <c r="Q14" i="70" s="1"/>
  <c r="P16" i="70"/>
  <c r="P14" i="70" s="1"/>
  <c r="O16" i="70"/>
  <c r="O14" i="70" s="1"/>
  <c r="M16" i="70"/>
  <c r="L16" i="70"/>
  <c r="K16" i="70"/>
  <c r="J16" i="70"/>
  <c r="I16" i="70"/>
  <c r="H16" i="70"/>
  <c r="G16" i="70"/>
  <c r="F16" i="70"/>
  <c r="F14" i="70" s="1"/>
  <c r="E16" i="70"/>
  <c r="E14" i="70" s="1"/>
  <c r="D16" i="70"/>
  <c r="C16" i="70"/>
  <c r="Q15" i="70"/>
  <c r="P15" i="70"/>
  <c r="O15" i="70"/>
  <c r="N15" i="70"/>
  <c r="M15" i="70"/>
  <c r="L15" i="70"/>
  <c r="K15" i="70"/>
  <c r="J15" i="70"/>
  <c r="J14" i="70" s="1"/>
  <c r="I15" i="70"/>
  <c r="R15" i="70" s="1"/>
  <c r="H15" i="70"/>
  <c r="H14" i="70" s="1"/>
  <c r="G15" i="70"/>
  <c r="G14" i="70" s="1"/>
  <c r="F15" i="70"/>
  <c r="E15" i="70"/>
  <c r="D15" i="70"/>
  <c r="D14" i="70" s="1"/>
  <c r="C14" i="70" l="1"/>
  <c r="R21" i="70"/>
  <c r="H19" i="70"/>
  <c r="I19" i="70"/>
  <c r="R19" i="70" s="1"/>
  <c r="R22" i="70"/>
  <c r="I24" i="70"/>
  <c r="R24" i="70" s="1"/>
  <c r="I14" i="70"/>
  <c r="N16" i="70"/>
  <c r="R16" i="70" l="1"/>
  <c r="N14" i="70"/>
  <c r="R14" i="70" s="1"/>
</calcChain>
</file>

<file path=xl/sharedStrings.xml><?xml version="1.0" encoding="utf-8"?>
<sst xmlns="http://schemas.openxmlformats.org/spreadsheetml/2006/main" count="61" uniqueCount="32">
  <si>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</si>
  <si>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</si>
  <si>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</si>
  <si>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</si>
  <si>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</si>
  <si>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</si>
  <si>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</si>
  <si>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</si>
  <si>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</si>
  <si>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</si>
  <si>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</si>
  <si>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</si>
  <si>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</si>
  <si>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</si>
  <si>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</si>
  <si>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</si>
  <si>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</si>
  <si>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</si>
  <si>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Línea núm.</t>
  </si>
  <si>
    <t xml:space="preserve">Variación                                                                                                                  </t>
  </si>
  <si>
    <t>porcentual</t>
  </si>
  <si>
    <t>(En millones de balboas)</t>
  </si>
  <si>
    <t>Renta de la Inversión Extranjera Directa</t>
  </si>
  <si>
    <t>2023 (P)</t>
  </si>
  <si>
    <t>0.0 Cuando la cantidad es menor a la unidad o fracción decimal adoptada, para la expresión del dato.</t>
  </si>
  <si>
    <t>2024 (P)</t>
  </si>
  <si>
    <t>2025 (E)</t>
  </si>
  <si>
    <t>2025-24 (E)</t>
  </si>
  <si>
    <t>Cuadro 5. RENTA DE LA INVERSIÓN EXTRANJERA DIRECTA EN LA REPÚBLICA,</t>
  </si>
  <si>
    <t>NOTA: De existir diferencia entre el total y los parciales, se debe al redondeo.</t>
  </si>
  <si>
    <t>SEGÚN PARTIDA Y SECTOR: 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</si>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</sst>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3" borderId="6" xfId="0" applyNumberFormat="1" applyFont="1" applyFill="1" applyBorder="1" applyAlignment="1" applyProtection="1"/>
    <xf numFmtId="164" fontId="3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3" borderId="6" xfId="0" applyNumberFormat="1" applyFont="1" applyFill="1" applyBorder="1" applyAlignment="1" applyProtection="1">
      <alignment horizontal="left" indent="1"/>
    </xf>
    <xf numFmtId="0" fontId="3" fillId="3" borderId="6" xfId="0" applyNumberFormat="1" applyFont="1" applyFill="1" applyBorder="1" applyAlignment="1" applyProtection="1">
      <alignment horizontal="left"/>
    </xf>
    <xf numFmtId="0" fontId="3" fillId="3" borderId="6" xfId="0" applyNumberFormat="1" applyFont="1" applyFill="1" applyBorder="1" applyAlignment="1" applyProtection="1">
      <alignment horizontal="left" indent="3"/>
      <protection locked="0"/>
    </xf>
    <xf numFmtId="0" fontId="3" fillId="3" borderId="6" xfId="0" applyNumberFormat="1" applyFont="1" applyFill="1" applyBorder="1" applyAlignment="1" applyProtection="1">
      <alignment horizontal="left" indent="2"/>
      <protection locked="0"/>
    </xf>
    <xf numFmtId="164" fontId="3" fillId="2" borderId="0" xfId="0" applyNumberFormat="1" applyFont="1" applyFill="1"/>
    <xf numFmtId="0" fontId="3" fillId="0" borderId="0" xfId="0" applyFont="1" applyFill="1" applyAlignment="1"/>
    <xf numFmtId="0" fontId="3" fillId="2" borderId="6" xfId="0" applyNumberFormat="1" applyFont="1" applyFill="1" applyBorder="1" applyAlignment="1" applyProtection="1"/>
    <xf numFmtId="0" fontId="3" fillId="2" borderId="6" xfId="0" applyNumberFormat="1" applyFont="1" applyFill="1" applyBorder="1"/>
    <xf numFmtId="0" fontId="5" fillId="4" borderId="17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horizontal="center" vertical="top" wrapTex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5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164" fontId="4" fillId="3" borderId="6" xfId="0" applyNumberFormat="1" applyFont="1" applyFill="1" applyBorder="1" applyAlignment="1" applyProtection="1"/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1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4" borderId="14" xfId="0" applyNumberFormat="1" applyFont="1" applyFill="1" applyBorder="1" applyAlignment="1">
      <alignment horizontal="left" vertical="center" wrapText="1"/>
    </xf>
    <xf numFmtId="0" fontId="5" fillId="4" borderId="20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5" fillId="4" borderId="26" xfId="0" applyNumberFormat="1" applyFont="1" applyFill="1" applyBorder="1" applyAlignment="1">
      <alignment horizontal="right" vertical="center" wrapText="1"/>
    </xf>
    <xf numFmtId="0" fontId="5" fillId="4" borderId="27" xfId="0" applyNumberFormat="1" applyFont="1" applyFill="1" applyBorder="1" applyAlignment="1">
      <alignment horizontal="right" vertical="center" wrapText="1"/>
    </xf>
    <xf numFmtId="0" fontId="5" fillId="4" borderId="25" xfId="0" applyNumberFormat="1" applyFont="1" applyFill="1" applyBorder="1" applyAlignment="1">
      <alignment horizontal="right" vertical="center" wrapText="1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5" fillId="4" borderId="23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0" fontId="5" fillId="4" borderId="1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" customWidth="1"/>
    <col min="2" max="2" width="50.7109375" style="7" customWidth="1"/>
    <col min="3" max="3" width="13" style="7" customWidth="1"/>
    <col min="4" max="8" width="10.7109375" style="7" customWidth="1"/>
    <col min="9" max="9" width="11" style="7" customWidth="1"/>
    <col min="10" max="13" width="9" style="7" customWidth="1"/>
    <col min="14" max="14" width="11" style="7" customWidth="1"/>
    <col min="15" max="17" width="9" style="7" customWidth="1"/>
    <col min="18" max="18" width="11" style="7" customWidth="1"/>
    <col min="19" max="19" width="6.7109375" style="7" customWidth="1"/>
    <col min="20" max="16384" width="11.42578125" style="7"/>
  </cols>
  <sheetData>
    <row r="1" spans="1:22" ht="12.75" customHeight="1" x14ac:dyDescent="0.2">
      <c r="A1" s="60" t="s">
        <v>9</v>
      </c>
      <c r="B1" s="60"/>
      <c r="C1" s="60"/>
      <c r="D1" s="60"/>
      <c r="E1" s="60"/>
      <c r="F1" s="60"/>
      <c r="G1" s="60"/>
      <c r="H1" s="61" t="s">
        <v>9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ht="12.75" customHeight="1" x14ac:dyDescent="0.2">
      <c r="A2" s="62" t="s">
        <v>10</v>
      </c>
      <c r="B2" s="62"/>
      <c r="C2" s="62"/>
      <c r="D2" s="62"/>
      <c r="E2" s="62"/>
      <c r="F2" s="62"/>
      <c r="G2" s="62"/>
      <c r="H2" s="63" t="s">
        <v>10</v>
      </c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2" ht="12.75" customHeight="1" x14ac:dyDescent="0.2">
      <c r="A3" s="60" t="s">
        <v>11</v>
      </c>
      <c r="B3" s="60"/>
      <c r="C3" s="60"/>
      <c r="D3" s="60"/>
      <c r="E3" s="60"/>
      <c r="F3" s="60"/>
      <c r="G3" s="60"/>
      <c r="H3" s="61" t="s">
        <v>11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2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2" s="12" customFormat="1" ht="12.75" customHeight="1" x14ac:dyDescent="0.2">
      <c r="A5" s="9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 t="s">
        <v>28</v>
      </c>
      <c r="T5" s="11"/>
      <c r="U5" s="11"/>
      <c r="V5" s="11"/>
    </row>
    <row r="6" spans="1:22" s="12" customFormat="1" ht="12.75" customHeight="1" x14ac:dyDescent="0.2">
      <c r="A6" s="9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 t="s">
        <v>30</v>
      </c>
      <c r="T6" s="11"/>
      <c r="U6" s="11"/>
      <c r="V6" s="11"/>
    </row>
    <row r="7" spans="1:22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2" ht="14.1" customHeight="1" x14ac:dyDescent="0.2">
      <c r="A8" s="38" t="s">
        <v>18</v>
      </c>
      <c r="B8" s="25"/>
      <c r="C8" s="41" t="s">
        <v>22</v>
      </c>
      <c r="D8" s="42"/>
      <c r="E8" s="42"/>
      <c r="F8" s="42"/>
      <c r="G8" s="43"/>
      <c r="H8" s="44" t="s">
        <v>22</v>
      </c>
      <c r="I8" s="45"/>
      <c r="J8" s="45"/>
      <c r="K8" s="45"/>
      <c r="L8" s="45"/>
      <c r="M8" s="45"/>
      <c r="N8" s="45"/>
      <c r="O8" s="45"/>
      <c r="P8" s="45"/>
      <c r="Q8" s="46"/>
      <c r="R8" s="33" t="s">
        <v>19</v>
      </c>
      <c r="S8" s="47" t="s">
        <v>18</v>
      </c>
    </row>
    <row r="9" spans="1:22" ht="14.1" customHeight="1" x14ac:dyDescent="0.2">
      <c r="A9" s="39"/>
      <c r="B9" s="26"/>
      <c r="C9" s="50" t="s">
        <v>21</v>
      </c>
      <c r="D9" s="51"/>
      <c r="E9" s="51"/>
      <c r="F9" s="51"/>
      <c r="G9" s="52"/>
      <c r="H9" s="53" t="s">
        <v>21</v>
      </c>
      <c r="I9" s="54"/>
      <c r="J9" s="54"/>
      <c r="K9" s="54"/>
      <c r="L9" s="54"/>
      <c r="M9" s="54"/>
      <c r="N9" s="54"/>
      <c r="O9" s="54"/>
      <c r="P9" s="54"/>
      <c r="Q9" s="55"/>
      <c r="R9" s="27" t="s">
        <v>20</v>
      </c>
      <c r="S9" s="48"/>
    </row>
    <row r="10" spans="1:22" ht="14.1" customHeight="1" x14ac:dyDescent="0.2">
      <c r="A10" s="39"/>
      <c r="B10" s="28" t="s">
        <v>0</v>
      </c>
      <c r="C10" s="35" t="s">
        <v>23</v>
      </c>
      <c r="D10" s="36"/>
      <c r="E10" s="36"/>
      <c r="F10" s="36"/>
      <c r="G10" s="37"/>
      <c r="H10" s="35" t="s">
        <v>25</v>
      </c>
      <c r="I10" s="36"/>
      <c r="J10" s="36"/>
      <c r="K10" s="36"/>
      <c r="L10" s="36"/>
      <c r="M10" s="37"/>
      <c r="N10" s="35" t="s">
        <v>26</v>
      </c>
      <c r="O10" s="36"/>
      <c r="P10" s="36"/>
      <c r="Q10" s="37"/>
      <c r="R10" s="30" t="s">
        <v>27</v>
      </c>
      <c r="S10" s="48"/>
    </row>
    <row r="11" spans="1:22" ht="14.1" customHeight="1" x14ac:dyDescent="0.2">
      <c r="A11" s="39"/>
      <c r="B11" s="26"/>
      <c r="C11" s="56" t="s">
        <v>1</v>
      </c>
      <c r="D11" s="35" t="s">
        <v>2</v>
      </c>
      <c r="E11" s="36"/>
      <c r="F11" s="36"/>
      <c r="G11" s="37"/>
      <c r="H11" s="56" t="s">
        <v>1</v>
      </c>
      <c r="I11" s="58" t="s">
        <v>31</v>
      </c>
      <c r="J11" s="35" t="s">
        <v>2</v>
      </c>
      <c r="K11" s="36"/>
      <c r="L11" s="36"/>
      <c r="M11" s="37"/>
      <c r="N11" s="58" t="s">
        <v>31</v>
      </c>
      <c r="O11" s="35" t="s">
        <v>2</v>
      </c>
      <c r="P11" s="36"/>
      <c r="Q11" s="37"/>
      <c r="R11" s="58" t="s">
        <v>31</v>
      </c>
      <c r="S11" s="48"/>
    </row>
    <row r="12" spans="1:22" ht="14.1" customHeight="1" x14ac:dyDescent="0.2">
      <c r="A12" s="40"/>
      <c r="B12" s="31"/>
      <c r="C12" s="57"/>
      <c r="D12" s="29" t="s">
        <v>3</v>
      </c>
      <c r="E12" s="29" t="s">
        <v>4</v>
      </c>
      <c r="F12" s="29" t="s">
        <v>5</v>
      </c>
      <c r="G12" s="29" t="s">
        <v>6</v>
      </c>
      <c r="H12" s="57"/>
      <c r="I12" s="59"/>
      <c r="J12" s="29" t="s">
        <v>3</v>
      </c>
      <c r="K12" s="29" t="s">
        <v>4</v>
      </c>
      <c r="L12" s="29" t="s">
        <v>5</v>
      </c>
      <c r="M12" s="29" t="s">
        <v>6</v>
      </c>
      <c r="N12" s="59"/>
      <c r="O12" s="32" t="s">
        <v>3</v>
      </c>
      <c r="P12" s="29" t="s">
        <v>4</v>
      </c>
      <c r="Q12" s="29" t="s">
        <v>5</v>
      </c>
      <c r="R12" s="59"/>
      <c r="S12" s="49"/>
    </row>
    <row r="13" spans="1:22" ht="6" customHeight="1" x14ac:dyDescent="0.2">
      <c r="A13" s="1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"/>
    </row>
    <row r="14" spans="1:22" ht="15" customHeight="1" x14ac:dyDescent="0.2">
      <c r="A14" s="1">
        <v>1</v>
      </c>
      <c r="B14" s="18" t="s">
        <v>22</v>
      </c>
      <c r="C14" s="34">
        <f t="shared" ref="C14:Q14" si="0">SUM(C15+C16+C17+C18)</f>
        <v>-3015.71929163</v>
      </c>
      <c r="D14" s="34">
        <f t="shared" si="0"/>
        <v>-841.08121669000002</v>
      </c>
      <c r="E14" s="34">
        <f t="shared" si="0"/>
        <v>-823.13653240000008</v>
      </c>
      <c r="F14" s="34">
        <f t="shared" si="0"/>
        <v>-655.97249108000005</v>
      </c>
      <c r="G14" s="34">
        <f t="shared" si="0"/>
        <v>-695.52905146000001</v>
      </c>
      <c r="H14" s="34">
        <f t="shared" si="0"/>
        <v>-2955.8986767699998</v>
      </c>
      <c r="I14" s="34">
        <f t="shared" si="0"/>
        <v>-2305.69327789</v>
      </c>
      <c r="J14" s="34">
        <f t="shared" si="0"/>
        <v>-800.58804667999993</v>
      </c>
      <c r="K14" s="34">
        <f t="shared" si="0"/>
        <v>-757.62322025999993</v>
      </c>
      <c r="L14" s="34">
        <f t="shared" si="0"/>
        <v>-747.48201095000002</v>
      </c>
      <c r="M14" s="34">
        <f t="shared" si="0"/>
        <v>-650.20539888000008</v>
      </c>
      <c r="N14" s="34">
        <f t="shared" si="0"/>
        <v>-2130.4532383599999</v>
      </c>
      <c r="O14" s="34">
        <f t="shared" si="0"/>
        <v>-601.69266833000006</v>
      </c>
      <c r="P14" s="34">
        <f t="shared" si="0"/>
        <v>-593.79346848</v>
      </c>
      <c r="Q14" s="34">
        <f t="shared" si="0"/>
        <v>-934.96710154999994</v>
      </c>
      <c r="R14" s="34">
        <f t="shared" ref="R14:R28" si="1">IF(I14=0,0, +N14/I14*100-100)</f>
        <v>-7.6003187939363244</v>
      </c>
      <c r="S14" s="2">
        <v>1</v>
      </c>
      <c r="T14" s="21"/>
    </row>
    <row r="15" spans="1:22" ht="14.1" customHeight="1" x14ac:dyDescent="0.2">
      <c r="A15" s="1">
        <v>2</v>
      </c>
      <c r="B15" s="20" t="s">
        <v>12</v>
      </c>
      <c r="C15" s="3">
        <f>SUM(C20+C25)</f>
        <v>-1166.4777270500001</v>
      </c>
      <c r="D15" s="3">
        <f>SUM(D20+D25)</f>
        <v>-226.75587929</v>
      </c>
      <c r="E15" s="3">
        <f>SUM(E20+E25)</f>
        <v>-373.31413238000005</v>
      </c>
      <c r="F15" s="3">
        <f>SUM(F20+F25)</f>
        <v>-288.61061219999999</v>
      </c>
      <c r="G15" s="3">
        <f>SUM(G20+G25)</f>
        <v>-277.79710318000002</v>
      </c>
      <c r="H15" s="3">
        <f t="shared" ref="H15:I17" si="2">SUM(H20+H25)</f>
        <v>-1333.4593888899999</v>
      </c>
      <c r="I15" s="3">
        <f t="shared" si="2"/>
        <v>-1027.4943163200001</v>
      </c>
      <c r="J15" s="3">
        <f>SUM(J20+J25)</f>
        <v>-310.93294378000002</v>
      </c>
      <c r="K15" s="3">
        <f>SUM(K20+K25)</f>
        <v>-407.29818650999999</v>
      </c>
      <c r="L15" s="3">
        <f>SUM(L20+L25)</f>
        <v>-309.26318602999999</v>
      </c>
      <c r="M15" s="3">
        <f>SUM(M20+M25)</f>
        <v>-305.96507257000002</v>
      </c>
      <c r="N15" s="3">
        <f t="shared" ref="N15:Q18" si="3">SUM(N20+N25)</f>
        <v>-1160.71343484</v>
      </c>
      <c r="O15" s="3">
        <f t="shared" si="3"/>
        <v>-344.31850165000003</v>
      </c>
      <c r="P15" s="3">
        <f t="shared" si="3"/>
        <v>-406.5602743</v>
      </c>
      <c r="Q15" s="3">
        <f t="shared" si="3"/>
        <v>-409.83465889000001</v>
      </c>
      <c r="R15" s="3">
        <f t="shared" si="1"/>
        <v>12.965436051960651</v>
      </c>
      <c r="S15" s="2">
        <v>2</v>
      </c>
      <c r="T15" s="21"/>
    </row>
    <row r="16" spans="1:22" ht="14.1" customHeight="1" x14ac:dyDescent="0.2">
      <c r="A16" s="1">
        <v>3</v>
      </c>
      <c r="B16" s="20" t="s">
        <v>13</v>
      </c>
      <c r="C16" s="3">
        <f t="shared" ref="C16:M18" si="4">SUM(C21+C26)</f>
        <v>-512.67544543999998</v>
      </c>
      <c r="D16" s="3">
        <f t="shared" si="4"/>
        <v>-221.21436951000001</v>
      </c>
      <c r="E16" s="3">
        <f t="shared" si="4"/>
        <v>-102.50710284999997</v>
      </c>
      <c r="F16" s="3">
        <f t="shared" si="4"/>
        <v>-96.64777773000003</v>
      </c>
      <c r="G16" s="3">
        <f t="shared" si="4"/>
        <v>-92.306195349999996</v>
      </c>
      <c r="H16" s="3">
        <f t="shared" si="2"/>
        <v>-468.40241789000004</v>
      </c>
      <c r="I16" s="3">
        <f t="shared" si="2"/>
        <v>-399.54716486000007</v>
      </c>
      <c r="J16" s="3">
        <f t="shared" si="4"/>
        <v>-228.45233495000002</v>
      </c>
      <c r="K16" s="3">
        <f t="shared" si="4"/>
        <v>-96.413605989999994</v>
      </c>
      <c r="L16" s="3">
        <f t="shared" si="4"/>
        <v>-74.681223920000008</v>
      </c>
      <c r="M16" s="3">
        <f t="shared" si="4"/>
        <v>-68.85525303</v>
      </c>
      <c r="N16" s="3">
        <f t="shared" si="3"/>
        <v>-245.01350545000014</v>
      </c>
      <c r="O16" s="3">
        <f t="shared" si="3"/>
        <v>-72.946626699999996</v>
      </c>
      <c r="P16" s="3">
        <f t="shared" si="3"/>
        <v>-79.870337390000032</v>
      </c>
      <c r="Q16" s="3">
        <f t="shared" si="3"/>
        <v>-92.196541359999998</v>
      </c>
      <c r="R16" s="3">
        <f t="shared" si="1"/>
        <v>-38.677200841644812</v>
      </c>
      <c r="S16" s="2">
        <v>3</v>
      </c>
      <c r="T16" s="21"/>
    </row>
    <row r="17" spans="1:20" ht="14.1" customHeight="1" x14ac:dyDescent="0.2">
      <c r="A17" s="1">
        <v>4</v>
      </c>
      <c r="B17" s="20" t="s">
        <v>14</v>
      </c>
      <c r="C17" s="3">
        <f t="shared" si="4"/>
        <v>-164.72098026999998</v>
      </c>
      <c r="D17" s="3">
        <f t="shared" si="4"/>
        <v>-85.501746550000007</v>
      </c>
      <c r="E17" s="3">
        <f t="shared" si="4"/>
        <v>-74.646422329999993</v>
      </c>
      <c r="F17" s="3">
        <f t="shared" si="4"/>
        <v>-81.091768479999999</v>
      </c>
      <c r="G17" s="3">
        <f t="shared" si="4"/>
        <v>76.518957090000015</v>
      </c>
      <c r="H17" s="3">
        <f t="shared" si="4"/>
        <v>-184.93473891999997</v>
      </c>
      <c r="I17" s="3">
        <f t="shared" si="2"/>
        <v>-79.078832759999997</v>
      </c>
      <c r="J17" s="3">
        <f t="shared" si="4"/>
        <v>-34.009849279999997</v>
      </c>
      <c r="K17" s="3">
        <f t="shared" si="4"/>
        <v>-16.85508248</v>
      </c>
      <c r="L17" s="3">
        <f t="shared" si="4"/>
        <v>-28.213901</v>
      </c>
      <c r="M17" s="3">
        <f t="shared" si="4"/>
        <v>-105.85590616</v>
      </c>
      <c r="N17" s="3">
        <f t="shared" si="3"/>
        <v>-158.26934310000001</v>
      </c>
      <c r="O17" s="3">
        <f t="shared" si="3"/>
        <v>-91.172470180000005</v>
      </c>
      <c r="P17" s="3">
        <f t="shared" si="3"/>
        <v>16.288701020000001</v>
      </c>
      <c r="Q17" s="3">
        <f t="shared" si="3"/>
        <v>-83.38557394</v>
      </c>
      <c r="R17" s="3">
        <f t="shared" si="1"/>
        <v>100.14122310117926</v>
      </c>
      <c r="S17" s="2">
        <v>4</v>
      </c>
      <c r="T17" s="21"/>
    </row>
    <row r="18" spans="1:20" ht="14.1" customHeight="1" x14ac:dyDescent="0.2">
      <c r="A18" s="1">
        <v>5</v>
      </c>
      <c r="B18" s="20" t="s">
        <v>15</v>
      </c>
      <c r="C18" s="3">
        <f t="shared" si="4"/>
        <v>-1171.84513887</v>
      </c>
      <c r="D18" s="3">
        <f t="shared" si="4"/>
        <v>-307.60922133999998</v>
      </c>
      <c r="E18" s="3">
        <f t="shared" si="4"/>
        <v>-272.66887484</v>
      </c>
      <c r="F18" s="3">
        <f t="shared" si="4"/>
        <v>-189.62233266999999</v>
      </c>
      <c r="G18" s="3">
        <f t="shared" si="4"/>
        <v>-401.94471002</v>
      </c>
      <c r="H18" s="3">
        <f t="shared" si="4"/>
        <v>-969.10213107000004</v>
      </c>
      <c r="I18" s="3">
        <f t="shared" si="4"/>
        <v>-799.57296395000003</v>
      </c>
      <c r="J18" s="3">
        <f t="shared" si="4"/>
        <v>-227.19291866999998</v>
      </c>
      <c r="K18" s="3">
        <f t="shared" si="4"/>
        <v>-237.05634528000002</v>
      </c>
      <c r="L18" s="3">
        <f t="shared" si="4"/>
        <v>-335.32369999999997</v>
      </c>
      <c r="M18" s="3">
        <f t="shared" si="4"/>
        <v>-169.52916712000001</v>
      </c>
      <c r="N18" s="3">
        <f t="shared" si="3"/>
        <v>-566.45695496999997</v>
      </c>
      <c r="O18" s="3">
        <f t="shared" si="3"/>
        <v>-93.255069800000001</v>
      </c>
      <c r="P18" s="3">
        <f t="shared" si="3"/>
        <v>-123.65155781000001</v>
      </c>
      <c r="Q18" s="3">
        <f t="shared" si="3"/>
        <v>-349.55032735999998</v>
      </c>
      <c r="R18" s="3">
        <f t="shared" si="1"/>
        <v>-29.155063951684284</v>
      </c>
      <c r="S18" s="2">
        <v>5</v>
      </c>
      <c r="T18" s="21"/>
    </row>
    <row r="19" spans="1:20" ht="15" customHeight="1" x14ac:dyDescent="0.2">
      <c r="A19" s="1">
        <v>6</v>
      </c>
      <c r="B19" s="17" t="s">
        <v>16</v>
      </c>
      <c r="C19" s="34">
        <f>SUM(C20+C21+C22+C23)</f>
        <v>-2133.6519869100002</v>
      </c>
      <c r="D19" s="34">
        <f>SUM(D20+D21+D22+D23)</f>
        <v>-231.47993008</v>
      </c>
      <c r="E19" s="34">
        <f t="shared" ref="E19:G19" si="5">SUM(E20+E21+E22+E23)</f>
        <v>-316.349605</v>
      </c>
      <c r="F19" s="34">
        <f t="shared" si="5"/>
        <v>-804.87568627999997</v>
      </c>
      <c r="G19" s="34">
        <f t="shared" si="5"/>
        <v>-780.94676555000001</v>
      </c>
      <c r="H19" s="34">
        <f>SUM(H20+H21+H22+H23)</f>
        <v>-1775.9919753999998</v>
      </c>
      <c r="I19" s="34">
        <f t="shared" ref="I19:Q19" si="6">SUM(I20+I21+I22+I23)</f>
        <v>-901.56714536999993</v>
      </c>
      <c r="J19" s="34">
        <f t="shared" si="6"/>
        <v>-209.51813380000002</v>
      </c>
      <c r="K19" s="34">
        <f t="shared" si="6"/>
        <v>-457.32028292000001</v>
      </c>
      <c r="L19" s="34">
        <f t="shared" si="6"/>
        <v>-234.72872864999999</v>
      </c>
      <c r="M19" s="34">
        <f t="shared" si="6"/>
        <v>-874.42483003000007</v>
      </c>
      <c r="N19" s="34">
        <f t="shared" si="6"/>
        <v>-2481.0057007600003</v>
      </c>
      <c r="O19" s="34">
        <f t="shared" si="6"/>
        <v>-245.05784163999999</v>
      </c>
      <c r="P19" s="34">
        <f t="shared" si="6"/>
        <v>-2004.6987875900002</v>
      </c>
      <c r="Q19" s="34">
        <f t="shared" si="6"/>
        <v>-231.24907152999998</v>
      </c>
      <c r="R19" s="34">
        <f t="shared" si="1"/>
        <v>175.18812253765128</v>
      </c>
      <c r="S19" s="2">
        <v>6</v>
      </c>
      <c r="T19" s="21"/>
    </row>
    <row r="20" spans="1:20" ht="12.95" customHeight="1" x14ac:dyDescent="0.2">
      <c r="A20" s="1">
        <v>7</v>
      </c>
      <c r="B20" s="19" t="s">
        <v>12</v>
      </c>
      <c r="C20" s="3">
        <f>SUM(D20+E20+F20+G20)</f>
        <v>-608.63871433000008</v>
      </c>
      <c r="D20" s="3">
        <v>-34.444777690000002</v>
      </c>
      <c r="E20" s="3">
        <v>-231.14284154000001</v>
      </c>
      <c r="F20" s="3">
        <v>-161.61634999</v>
      </c>
      <c r="G20" s="3">
        <v>-181.43474510999999</v>
      </c>
      <c r="H20" s="3">
        <f>SUM(J20+K20+L20+M20)</f>
        <v>-686.22769788999994</v>
      </c>
      <c r="I20" s="3">
        <f>SUM(J20+K20+L20)</f>
        <v>-310.47916819</v>
      </c>
      <c r="J20" s="4">
        <v>-134.45558815000001</v>
      </c>
      <c r="K20" s="4">
        <v>-175.83111129</v>
      </c>
      <c r="L20" s="4">
        <v>-0.19246874999999999</v>
      </c>
      <c r="M20" s="4">
        <v>-375.74852970000001</v>
      </c>
      <c r="N20" s="3">
        <f>SUM(O20+P20+Q20)</f>
        <v>-444.68610034999995</v>
      </c>
      <c r="O20" s="4">
        <v>-28.435911990000001</v>
      </c>
      <c r="P20" s="4">
        <v>-224.69416609999999</v>
      </c>
      <c r="Q20" s="4">
        <v>-191.55602225999999</v>
      </c>
      <c r="R20" s="3">
        <f t="shared" si="1"/>
        <v>43.225744561989757</v>
      </c>
      <c r="S20" s="2">
        <v>7</v>
      </c>
      <c r="T20" s="21"/>
    </row>
    <row r="21" spans="1:20" ht="12.95" customHeight="1" x14ac:dyDescent="0.2">
      <c r="A21" s="1">
        <v>8</v>
      </c>
      <c r="B21" s="19" t="s">
        <v>13</v>
      </c>
      <c r="C21" s="3">
        <f t="shared" ref="C21:C23" si="7">SUM(D21+E21+F21+G21)</f>
        <v>-668.96546487000001</v>
      </c>
      <c r="D21" s="3">
        <v>-41.603268890000003</v>
      </c>
      <c r="E21" s="3">
        <v>-13.64110146</v>
      </c>
      <c r="F21" s="3">
        <v>-613.72232728999995</v>
      </c>
      <c r="G21" s="3">
        <v>1.23277E-3</v>
      </c>
      <c r="H21" s="3">
        <f t="shared" ref="H21:H22" si="8">SUM(J21+K21+L21+M21)</f>
        <v>-482.62848580000002</v>
      </c>
      <c r="I21" s="3">
        <f t="shared" ref="I21:I23" si="9">SUM(J21+K21+L21)</f>
        <v>-366.73796368000001</v>
      </c>
      <c r="J21" s="4">
        <v>-36.494437150000003</v>
      </c>
      <c r="K21" s="4">
        <v>-98.378340129999998</v>
      </c>
      <c r="L21" s="4">
        <v>-231.8651864</v>
      </c>
      <c r="M21" s="4">
        <v>-115.89052212</v>
      </c>
      <c r="N21" s="3">
        <f t="shared" ref="N21:N23" si="10">SUM(O21+P21+Q21)</f>
        <v>-1810.0719684600001</v>
      </c>
      <c r="O21" s="4">
        <v>-159.2112147</v>
      </c>
      <c r="P21" s="4">
        <v>-1633.91418049</v>
      </c>
      <c r="Q21" s="4">
        <v>-16.946573269999998</v>
      </c>
      <c r="R21" s="3">
        <f t="shared" si="1"/>
        <v>393.56002042902549</v>
      </c>
      <c r="S21" s="2">
        <v>8</v>
      </c>
      <c r="T21" s="21"/>
    </row>
    <row r="22" spans="1:20" ht="12.95" customHeight="1" x14ac:dyDescent="0.2">
      <c r="A22" s="1">
        <v>9</v>
      </c>
      <c r="B22" s="19" t="s">
        <v>14</v>
      </c>
      <c r="C22" s="3">
        <f t="shared" si="7"/>
        <v>-194.25028699999999</v>
      </c>
      <c r="D22" s="3">
        <v>-130.95923500000001</v>
      </c>
      <c r="E22" s="3">
        <v>-4.8390560000000002</v>
      </c>
      <c r="F22" s="3">
        <v>-2.2274790000000002</v>
      </c>
      <c r="G22" s="3">
        <v>-56.224516999999999</v>
      </c>
      <c r="H22" s="3">
        <f t="shared" si="8"/>
        <v>-172.224593</v>
      </c>
      <c r="I22" s="3">
        <f t="shared" si="9"/>
        <v>-12.380879500000001</v>
      </c>
      <c r="J22" s="4">
        <v>-5.9679834999999999</v>
      </c>
      <c r="K22" s="4">
        <v>-5.3118224999999999</v>
      </c>
      <c r="L22" s="4">
        <v>-1.1010735</v>
      </c>
      <c r="M22" s="4">
        <v>-159.84371350000001</v>
      </c>
      <c r="N22" s="3">
        <f t="shared" si="10"/>
        <v>-61.412296949999998</v>
      </c>
      <c r="O22" s="4">
        <v>-53.545714949999997</v>
      </c>
      <c r="P22" s="4">
        <v>-3.0704410000000002</v>
      </c>
      <c r="Q22" s="4">
        <v>-4.7961410000000004</v>
      </c>
      <c r="R22" s="3">
        <f t="shared" si="1"/>
        <v>396.02531831442178</v>
      </c>
      <c r="S22" s="2">
        <v>9</v>
      </c>
      <c r="T22" s="21"/>
    </row>
    <row r="23" spans="1:20" ht="12.95" customHeight="1" x14ac:dyDescent="0.2">
      <c r="A23" s="1">
        <v>10</v>
      </c>
      <c r="B23" s="19" t="s">
        <v>15</v>
      </c>
      <c r="C23" s="3">
        <f t="shared" si="7"/>
        <v>-661.79752071000007</v>
      </c>
      <c r="D23" s="3">
        <v>-24.472648499999998</v>
      </c>
      <c r="E23" s="3">
        <v>-66.726606000000004</v>
      </c>
      <c r="F23" s="3">
        <v>-27.309529999999999</v>
      </c>
      <c r="G23" s="3">
        <v>-543.28873621000002</v>
      </c>
      <c r="H23" s="3">
        <f>SUM(J23+K23+L23+M23)</f>
        <v>-434.91119871000001</v>
      </c>
      <c r="I23" s="3">
        <f t="shared" si="9"/>
        <v>-211.969134</v>
      </c>
      <c r="J23" s="4">
        <v>-32.600124999999998</v>
      </c>
      <c r="K23" s="4">
        <v>-177.79900900000001</v>
      </c>
      <c r="L23" s="4">
        <v>-1.57</v>
      </c>
      <c r="M23" s="4">
        <v>-222.94206471000001</v>
      </c>
      <c r="N23" s="3">
        <f t="shared" si="10"/>
        <v>-164.83533500000001</v>
      </c>
      <c r="O23" s="4">
        <v>-3.8650000000000002</v>
      </c>
      <c r="P23" s="4">
        <v>-143.02000000000001</v>
      </c>
      <c r="Q23" s="4">
        <v>-17.950334999999999</v>
      </c>
      <c r="R23" s="3">
        <f t="shared" si="1"/>
        <v>-22.236161515855414</v>
      </c>
      <c r="S23" s="2">
        <v>10</v>
      </c>
      <c r="T23" s="21"/>
    </row>
    <row r="24" spans="1:20" ht="15" customHeight="1" x14ac:dyDescent="0.2">
      <c r="A24" s="1">
        <v>11</v>
      </c>
      <c r="B24" s="17" t="s">
        <v>17</v>
      </c>
      <c r="C24" s="34">
        <f>SUM(C25+C26+C27+C28)</f>
        <v>-882.06730472000004</v>
      </c>
      <c r="D24" s="34">
        <f t="shared" ref="D24:G24" si="11">SUM(D25+D26+D27+D28)</f>
        <v>-609.60128660999999</v>
      </c>
      <c r="E24" s="34">
        <f t="shared" si="11"/>
        <v>-506.78692739999997</v>
      </c>
      <c r="F24" s="34">
        <f t="shared" si="11"/>
        <v>148.90319519999991</v>
      </c>
      <c r="G24" s="34">
        <f t="shared" si="11"/>
        <v>85.417714090000004</v>
      </c>
      <c r="H24" s="34">
        <f>SUM(H25+H26+H27+H28)</f>
        <v>-1179.9067013700001</v>
      </c>
      <c r="I24" s="34">
        <f t="shared" ref="I24:Q24" si="12">SUM(I25+I26+I27+I28)</f>
        <v>-1404.1261325199998</v>
      </c>
      <c r="J24" s="34">
        <f t="shared" si="12"/>
        <v>-591.06991287999995</v>
      </c>
      <c r="K24" s="34">
        <f t="shared" si="12"/>
        <v>-300.30293733999997</v>
      </c>
      <c r="L24" s="34">
        <f t="shared" si="12"/>
        <v>-512.75328230000002</v>
      </c>
      <c r="M24" s="34">
        <f t="shared" si="12"/>
        <v>224.21943114999999</v>
      </c>
      <c r="N24" s="34">
        <f t="shared" si="12"/>
        <v>350.55246240000008</v>
      </c>
      <c r="O24" s="34">
        <f t="shared" si="12"/>
        <v>-356.63482669000001</v>
      </c>
      <c r="P24" s="34">
        <f t="shared" si="12"/>
        <v>1410.9053191099999</v>
      </c>
      <c r="Q24" s="34">
        <f t="shared" si="12"/>
        <v>-703.71803002000001</v>
      </c>
      <c r="R24" s="34">
        <f t="shared" si="1"/>
        <v>-124.96588121829625</v>
      </c>
      <c r="S24" s="2">
        <v>11</v>
      </c>
      <c r="T24" s="21"/>
    </row>
    <row r="25" spans="1:20" ht="12.95" customHeight="1" x14ac:dyDescent="0.2">
      <c r="A25" s="1">
        <v>12</v>
      </c>
      <c r="B25" s="19" t="s">
        <v>12</v>
      </c>
      <c r="C25" s="3">
        <f>SUM(D25+E25+F25+G25)</f>
        <v>-557.83901272000003</v>
      </c>
      <c r="D25" s="3">
        <v>-192.3111016</v>
      </c>
      <c r="E25" s="3">
        <v>-142.17129084000001</v>
      </c>
      <c r="F25" s="3">
        <v>-126.99426221</v>
      </c>
      <c r="G25" s="3">
        <v>-96.362358069999999</v>
      </c>
      <c r="H25" s="3">
        <f>SUM(J25+K25+L25+M25)</f>
        <v>-647.23169099999996</v>
      </c>
      <c r="I25" s="3">
        <f t="shared" ref="I25:I28" si="13">SUM(J25+K25+L25)</f>
        <v>-717.01514812999994</v>
      </c>
      <c r="J25" s="4">
        <v>-176.47735563000001</v>
      </c>
      <c r="K25" s="4">
        <v>-231.46707522</v>
      </c>
      <c r="L25" s="4">
        <v>-309.07071728</v>
      </c>
      <c r="M25" s="4">
        <v>69.783457130000002</v>
      </c>
      <c r="N25" s="3">
        <f t="shared" ref="N25:N28" si="14">SUM(O25+P25+Q25)</f>
        <v>-716.02733448999993</v>
      </c>
      <c r="O25" s="4">
        <v>-315.88258966000001</v>
      </c>
      <c r="P25" s="4">
        <v>-181.86610820000001</v>
      </c>
      <c r="Q25" s="4">
        <v>-218.27863662999999</v>
      </c>
      <c r="R25" s="3">
        <f t="shared" si="1"/>
        <v>-0.13776747152081725</v>
      </c>
      <c r="S25" s="2">
        <v>12</v>
      </c>
      <c r="T25" s="21"/>
    </row>
    <row r="26" spans="1:20" ht="12.95" customHeight="1" x14ac:dyDescent="0.2">
      <c r="A26" s="1">
        <v>13</v>
      </c>
      <c r="B26" s="19" t="s">
        <v>13</v>
      </c>
      <c r="C26" s="3">
        <f t="shared" ref="C26:C28" si="15">SUM(D26+E26+F26+G26)</f>
        <v>156.29001942999997</v>
      </c>
      <c r="D26" s="3">
        <v>-179.61110062</v>
      </c>
      <c r="E26" s="3">
        <v>-88.866001389999965</v>
      </c>
      <c r="F26" s="3">
        <v>517.07454955999992</v>
      </c>
      <c r="G26" s="3">
        <v>-92.307428119999997</v>
      </c>
      <c r="H26" s="3">
        <f t="shared" ref="H26:H28" si="16">SUM(J26+K26+L26+M26)</f>
        <v>14.226067909999969</v>
      </c>
      <c r="I26" s="3">
        <f t="shared" si="13"/>
        <v>-32.809201180000031</v>
      </c>
      <c r="J26" s="4">
        <v>-191.95789780000001</v>
      </c>
      <c r="K26" s="4">
        <v>1.96473414</v>
      </c>
      <c r="L26" s="4">
        <v>157.18396247999999</v>
      </c>
      <c r="M26" s="4">
        <v>47.03526909</v>
      </c>
      <c r="N26" s="3">
        <f t="shared" si="14"/>
        <v>1565.05846301</v>
      </c>
      <c r="O26" s="4">
        <v>86.264588000000003</v>
      </c>
      <c r="P26" s="4">
        <v>1554.0438431</v>
      </c>
      <c r="Q26" s="4">
        <v>-75.249968089999996</v>
      </c>
      <c r="R26" s="3">
        <f t="shared" si="1"/>
        <v>-4870.1815549353723</v>
      </c>
      <c r="S26" s="2">
        <v>13</v>
      </c>
      <c r="T26" s="21"/>
    </row>
    <row r="27" spans="1:20" ht="12.95" customHeight="1" x14ac:dyDescent="0.2">
      <c r="A27" s="1">
        <v>14</v>
      </c>
      <c r="B27" s="19" t="s">
        <v>14</v>
      </c>
      <c r="C27" s="3">
        <f t="shared" si="15"/>
        <v>29.529306730000016</v>
      </c>
      <c r="D27" s="3">
        <v>45.45748845</v>
      </c>
      <c r="E27" s="3">
        <v>-69.807366329999994</v>
      </c>
      <c r="F27" s="3">
        <v>-78.864289479999997</v>
      </c>
      <c r="G27" s="3">
        <v>132.74347409000001</v>
      </c>
      <c r="H27" s="3">
        <f t="shared" si="16"/>
        <v>-12.710145919999988</v>
      </c>
      <c r="I27" s="3">
        <f t="shared" si="13"/>
        <v>-66.697953259999991</v>
      </c>
      <c r="J27" s="4">
        <v>-28.041865779999998</v>
      </c>
      <c r="K27" s="4">
        <v>-11.54325998</v>
      </c>
      <c r="L27" s="4">
        <v>-27.112827500000002</v>
      </c>
      <c r="M27" s="4">
        <v>53.987807340000003</v>
      </c>
      <c r="N27" s="3">
        <f t="shared" si="14"/>
        <v>-96.857046150000002</v>
      </c>
      <c r="O27" s="4">
        <v>-37.626755230000001</v>
      </c>
      <c r="P27" s="4">
        <v>19.35914202</v>
      </c>
      <c r="Q27" s="4">
        <v>-78.589432939999995</v>
      </c>
      <c r="R27" s="3">
        <f t="shared" si="1"/>
        <v>45.217418850072846</v>
      </c>
      <c r="S27" s="2">
        <v>14</v>
      </c>
      <c r="T27" s="21"/>
    </row>
    <row r="28" spans="1:20" ht="12.95" customHeight="1" x14ac:dyDescent="0.2">
      <c r="A28" s="1">
        <v>15</v>
      </c>
      <c r="B28" s="19" t="s">
        <v>15</v>
      </c>
      <c r="C28" s="3">
        <f t="shared" si="15"/>
        <v>-510.04761815999996</v>
      </c>
      <c r="D28" s="3">
        <v>-283.13657283999999</v>
      </c>
      <c r="E28" s="3">
        <v>-205.94226884</v>
      </c>
      <c r="F28" s="3">
        <v>-162.31280267</v>
      </c>
      <c r="G28" s="3">
        <v>141.34402618999999</v>
      </c>
      <c r="H28" s="3">
        <f t="shared" si="16"/>
        <v>-534.19093236000003</v>
      </c>
      <c r="I28" s="3">
        <f t="shared" si="13"/>
        <v>-587.60382994999998</v>
      </c>
      <c r="J28" s="4">
        <v>-194.59279366999999</v>
      </c>
      <c r="K28" s="4">
        <v>-59.257336279999997</v>
      </c>
      <c r="L28" s="4">
        <v>-333.75369999999998</v>
      </c>
      <c r="M28" s="4">
        <v>53.41289759</v>
      </c>
      <c r="N28" s="3">
        <f t="shared" si="14"/>
        <v>-401.62161996999998</v>
      </c>
      <c r="O28" s="4">
        <v>-89.390069800000006</v>
      </c>
      <c r="P28" s="4">
        <v>19.36844219</v>
      </c>
      <c r="Q28" s="4">
        <v>-331.59999235999999</v>
      </c>
      <c r="R28" s="3">
        <f t="shared" si="1"/>
        <v>-31.650952648798338</v>
      </c>
      <c r="S28" s="2">
        <v>15</v>
      </c>
      <c r="T28" s="21"/>
    </row>
    <row r="29" spans="1:20" ht="6" customHeight="1" x14ac:dyDescent="0.2">
      <c r="A29" s="5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6"/>
    </row>
    <row r="30" spans="1:20" ht="6" customHeight="1" x14ac:dyDescent="0.2">
      <c r="B30" s="15"/>
    </row>
    <row r="31" spans="1:20" ht="12.75" customHeight="1" x14ac:dyDescent="0.2">
      <c r="A31" s="16" t="s">
        <v>29</v>
      </c>
    </row>
    <row r="32" spans="1:20" ht="12.75" customHeight="1" x14ac:dyDescent="0.2">
      <c r="A32" s="22" t="s">
        <v>24</v>
      </c>
    </row>
    <row r="33" spans="1:1" ht="12.75" customHeight="1" x14ac:dyDescent="0.2">
      <c r="A33" s="7" t="s">
        <v>7</v>
      </c>
    </row>
    <row r="34" spans="1:1" ht="12.75" customHeight="1" x14ac:dyDescent="0.2">
      <c r="A34" s="7" t="s">
        <v>8</v>
      </c>
    </row>
  </sheetData>
  <mergeCells count="23">
    <mergeCell ref="N11:N12"/>
    <mergeCell ref="A1:G1"/>
    <mergeCell ref="H1:S1"/>
    <mergeCell ref="A2:G2"/>
    <mergeCell ref="H2:S2"/>
    <mergeCell ref="A3:G3"/>
    <mergeCell ref="H3:S3"/>
    <mergeCell ref="O11:Q11"/>
    <mergeCell ref="A8:A12"/>
    <mergeCell ref="C8:G8"/>
    <mergeCell ref="H8:Q8"/>
    <mergeCell ref="S8:S12"/>
    <mergeCell ref="C9:G9"/>
    <mergeCell ref="H9:Q9"/>
    <mergeCell ref="C10:G10"/>
    <mergeCell ref="H10:M10"/>
    <mergeCell ref="N10:Q10"/>
    <mergeCell ref="C11:C12"/>
    <mergeCell ref="R11:R12"/>
    <mergeCell ref="D11:G11"/>
    <mergeCell ref="H11:H12"/>
    <mergeCell ref="I11:I12"/>
    <mergeCell ref="J11:M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2025-12-30T17:30:17Z</cp:lastPrinted>
  <dcterms:created xsi:type="dcterms:W3CDTF">2018-11-21T20:09:16Z</dcterms:created>
  <dcterms:modified xsi:type="dcterms:W3CDTF">2025-12-30T17:35:19Z</dcterms:modified>
</cp:coreProperties>
</file>